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700" yWindow="3015" windowWidth="17280" windowHeight="8970"/>
  </bookViews>
  <sheets>
    <sheet name="Krycí list" sheetId="6" r:id="rId1"/>
    <sheet name="Rozpočet" sheetId="4" r:id="rId2"/>
  </sheets>
  <definedNames>
    <definedName name="_xlnm._FilterDatabase" localSheetId="1" hidden="1">Rozpočet!$B$6:$F$32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6"/>
  <c r="J26"/>
  <c r="F26"/>
  <c r="J20"/>
  <c r="F19"/>
  <c r="F18"/>
  <c r="F17"/>
  <c r="J14"/>
  <c r="J13"/>
  <c r="F18" i="4"/>
  <c r="F19"/>
  <c r="F20"/>
  <c r="F21"/>
  <c r="F22"/>
  <c r="F23"/>
  <c r="F24"/>
  <c r="F25"/>
  <c r="F26"/>
  <c r="F27"/>
  <c r="F28"/>
  <c r="F29"/>
  <c r="F30"/>
  <c r="F31"/>
  <c r="F17"/>
  <c r="F10"/>
  <c r="F11"/>
  <c r="F12"/>
  <c r="F13"/>
  <c r="F14"/>
  <c r="F15"/>
  <c r="F9"/>
  <c r="F8"/>
  <c r="F7" l="1"/>
  <c r="E16" i="6" s="1"/>
  <c r="E20" s="1"/>
  <c r="F16" i="4"/>
  <c r="D16" i="6" s="1"/>
  <c r="D20" s="1"/>
  <c r="F16" l="1"/>
  <c r="F20" s="1"/>
  <c r="J28" s="1"/>
  <c r="I29" s="1"/>
  <c r="J29" s="1"/>
  <c r="J31" s="1"/>
  <c r="F32" i="4"/>
  <c r="J12" i="6" l="1"/>
  <c r="F13"/>
  <c r="F12"/>
  <c r="F14"/>
</calcChain>
</file>

<file path=xl/sharedStrings.xml><?xml version="1.0" encoding="utf-8"?>
<sst xmlns="http://schemas.openxmlformats.org/spreadsheetml/2006/main" count="161" uniqueCount="124">
  <si>
    <t>SPOLU</t>
  </si>
  <si>
    <t xml:space="preserve">Celkom </t>
  </si>
  <si>
    <t>Por. č.</t>
  </si>
  <si>
    <t>Názov položky</t>
  </si>
  <si>
    <t>Stavba:      Oprava strechy Domu smútku</t>
  </si>
  <si>
    <t>Objednávateľ: Obec Čučma</t>
  </si>
  <si>
    <t>Dňa:</t>
  </si>
  <si>
    <t>Dodávateľ:</t>
  </si>
  <si>
    <t>Merná jednotka</t>
  </si>
  <si>
    <t>Spracoval:</t>
  </si>
  <si>
    <t>Množstvo</t>
  </si>
  <si>
    <t>Jednotková cena</t>
  </si>
  <si>
    <t>Materiál spolu:</t>
  </si>
  <si>
    <t>súbor</t>
  </si>
  <si>
    <t>Krytina Blachotrapez Retro panel25</t>
  </si>
  <si>
    <t>Odkvapový systém KJG</t>
  </si>
  <si>
    <t>Stavebné práce spolu:</t>
  </si>
  <si>
    <t>Stavebné rezivo SM/J</t>
  </si>
  <si>
    <t>m3</t>
  </si>
  <si>
    <t>Bochemit QB 5 kg</t>
  </si>
  <si>
    <t>ks</t>
  </si>
  <si>
    <t>Farba na kov</t>
  </si>
  <si>
    <t>litre</t>
  </si>
  <si>
    <t>Bleskozvodný materiál</t>
  </si>
  <si>
    <t>Doprava krytiny + vykládka</t>
  </si>
  <si>
    <t>celok</t>
  </si>
  <si>
    <t>Doprava reziva</t>
  </si>
  <si>
    <t>Demontáž klampiarenských prvkov</t>
  </si>
  <si>
    <t>m</t>
  </si>
  <si>
    <t>Demontáž bleskozvodu</t>
  </si>
  <si>
    <t>Montáž kontralát skrutkovaním</t>
  </si>
  <si>
    <t>Montáž latovania</t>
  </si>
  <si>
    <t>Montáž čelných dosák</t>
  </si>
  <si>
    <t>Montáž krytiny - tvrdé</t>
  </si>
  <si>
    <t>Montáž hrebeňa nasucho</t>
  </si>
  <si>
    <t xml:space="preserve">Montáž odvetrávacích prvkov </t>
  </si>
  <si>
    <t>Montáž klampiarenských prvkov</t>
  </si>
  <si>
    <t>Montáž žľabov a príslušenstva</t>
  </si>
  <si>
    <t>Montáž prechodových plechov</t>
  </si>
  <si>
    <t>Montáž snehozábrany</t>
  </si>
  <si>
    <t>Náter odkvapníc</t>
  </si>
  <si>
    <t>Zvislé presuny stavebných hmôt</t>
  </si>
  <si>
    <t>Montáž bleskozvodu</t>
  </si>
  <si>
    <t>m2</t>
  </si>
  <si>
    <t>t</t>
  </si>
  <si>
    <t>V module</t>
  </si>
  <si>
    <t>Hlavička1</t>
  </si>
  <si>
    <t>Mena</t>
  </si>
  <si>
    <t>Hlavička2</t>
  </si>
  <si>
    <t>Obdobie</t>
  </si>
  <si>
    <t>Miesto:</t>
  </si>
  <si>
    <t>Rozpočet</t>
  </si>
  <si>
    <t>Krycí list rozpočtu v</t>
  </si>
  <si>
    <t>EUR</t>
  </si>
  <si>
    <t>JKSO :</t>
  </si>
  <si>
    <t>Čerpanie</t>
  </si>
  <si>
    <t>Krycí list splátky v</t>
  </si>
  <si>
    <t>SKK</t>
  </si>
  <si>
    <t>za obdobie</t>
  </si>
  <si>
    <t>Mesiac 1999</t>
  </si>
  <si>
    <t>VK</t>
  </si>
  <si>
    <t>Krycí list výrobnej kalkulácie v</t>
  </si>
  <si>
    <t xml:space="preserve">Rozpočet: </t>
  </si>
  <si>
    <t xml:space="preserve">Zmluva č.: </t>
  </si>
  <si>
    <t>VF</t>
  </si>
  <si>
    <t>Odberateľ:</t>
  </si>
  <si>
    <t>IČO:</t>
  </si>
  <si>
    <t xml:space="preserve">      </t>
  </si>
  <si>
    <t>DIČ:</t>
  </si>
  <si>
    <t>Projektant:</t>
  </si>
  <si>
    <t>M3 OP</t>
  </si>
  <si>
    <t>M</t>
  </si>
  <si>
    <t>M2 ZP</t>
  </si>
  <si>
    <t>M2 UP</t>
  </si>
  <si>
    <t>A</t>
  </si>
  <si>
    <t xml:space="preserve"> ZRN</t>
  </si>
  <si>
    <t>konštrukcie a práce</t>
  </si>
  <si>
    <t>materiál</t>
  </si>
  <si>
    <t>spolu ZRN</t>
  </si>
  <si>
    <t>B</t>
  </si>
  <si>
    <t>IN - Individuálne náklady</t>
  </si>
  <si>
    <t xml:space="preserve"> HSV:</t>
  </si>
  <si>
    <t xml:space="preserve"> Práce nadčas</t>
  </si>
  <si>
    <t xml:space="preserve"> PSV:</t>
  </si>
  <si>
    <t xml:space="preserve"> Murárske výpomoce</t>
  </si>
  <si>
    <t xml:space="preserve"> MCE:</t>
  </si>
  <si>
    <t xml:space="preserve"> Bez pevnej podlahy</t>
  </si>
  <si>
    <t xml:space="preserve"> iné:</t>
  </si>
  <si>
    <t xml:space="preserve"> </t>
  </si>
  <si>
    <t xml:space="preserve"> Súčet:</t>
  </si>
  <si>
    <t xml:space="preserve">Súčet riadkov 6 až 9: </t>
  </si>
  <si>
    <t>C</t>
  </si>
  <si>
    <t>NUS - náklady umiestnenia stavby</t>
  </si>
  <si>
    <t>D</t>
  </si>
  <si>
    <t>ON - ostatné náklady</t>
  </si>
  <si>
    <t xml:space="preserve"> Zariadenie staveniska</t>
  </si>
  <si>
    <t xml:space="preserve"> Ostatné náklady uvedené v rozpočte</t>
  </si>
  <si>
    <t xml:space="preserve"> Prevádzkové vplyvy</t>
  </si>
  <si>
    <t xml:space="preserve"> Inžinierska činnosť</t>
  </si>
  <si>
    <t xml:space="preserve"> Sťažené podmienky</t>
  </si>
  <si>
    <t xml:space="preserve"> Projektové práce</t>
  </si>
  <si>
    <t xml:space="preserve">Sučet riadkov 11 až 14: </t>
  </si>
  <si>
    <t xml:space="preserve">Sučet riadkov 16 až 19: </t>
  </si>
  <si>
    <t>projektant, rozpočtár cenár</t>
  </si>
  <si>
    <t>pečiatka:</t>
  </si>
  <si>
    <t>E</t>
  </si>
  <si>
    <t>Celkové náklady</t>
  </si>
  <si>
    <t xml:space="preserve">Súčet riadkov 5, 10, 15 a 20: </t>
  </si>
  <si>
    <t>podpis:</t>
  </si>
  <si>
    <t xml:space="preserve"> DPH  20% z:</t>
  </si>
  <si>
    <t>dátum:</t>
  </si>
  <si>
    <t xml:space="preserve"> DPH   0% z:</t>
  </si>
  <si>
    <t xml:space="preserve">Sučet riadkov 21 až 23: </t>
  </si>
  <si>
    <t>F</t>
  </si>
  <si>
    <t xml:space="preserve"> Odpočet - prípočet</t>
  </si>
  <si>
    <t>odberateľ, obstarávateľ</t>
  </si>
  <si>
    <t>dodávateľ, zhotoviteľ</t>
  </si>
  <si>
    <t>Stavba : Oprava strechy Domu smútku</t>
  </si>
  <si>
    <t>Obec Čučma</t>
  </si>
  <si>
    <t>Obec Čučma, Obecný úrad č.47, 048 01 Čučma</t>
  </si>
  <si>
    <t>00594 831</t>
  </si>
  <si>
    <t>2020 937 545</t>
  </si>
  <si>
    <t>Rozpočet nákladov v Eur</t>
  </si>
  <si>
    <t>Krycí list rozpočtu v Eur</t>
  </si>
</sst>
</file>

<file path=xl/styles.xml><?xml version="1.0" encoding="utf-8"?>
<styleSheet xmlns="http://schemas.openxmlformats.org/spreadsheetml/2006/main">
  <numFmts count="1">
    <numFmt numFmtId="164" formatCode="#,##0&quot; &quot;"/>
  </numFmts>
  <fonts count="1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0"/>
      <name val="Arial CE"/>
      <charset val="238"/>
    </font>
    <font>
      <sz val="8"/>
      <name val="Arial Narrow"/>
      <family val="2"/>
      <charset val="238"/>
    </font>
    <font>
      <b/>
      <sz val="10"/>
      <name val="Arial Narrow"/>
      <family val="2"/>
      <charset val="238"/>
    </font>
    <font>
      <b/>
      <sz val="8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124">
    <xf numFmtId="0" fontId="0" fillId="0" borderId="0" xfId="0"/>
    <xf numFmtId="4" fontId="0" fillId="0" borderId="0" xfId="0" applyNumberFormat="1"/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4" fontId="2" fillId="0" borderId="0" xfId="0" applyNumberFormat="1" applyFont="1"/>
    <xf numFmtId="1" fontId="4" fillId="0" borderId="1" xfId="0" applyNumberFormat="1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4" fontId="4" fillId="0" borderId="1" xfId="0" applyNumberFormat="1" applyFont="1" applyBorder="1" applyAlignment="1"/>
    <xf numFmtId="0" fontId="5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1" fontId="5" fillId="0" borderId="0" xfId="0" applyNumberFormat="1" applyFont="1" applyAlignment="1">
      <alignment horizontal="center"/>
    </xf>
    <xf numFmtId="4" fontId="5" fillId="0" borderId="0" xfId="0" applyNumberFormat="1" applyFont="1"/>
    <xf numFmtId="0" fontId="6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4" fillId="0" borderId="1" xfId="0" applyNumberFormat="1" applyFont="1" applyBorder="1" applyAlignment="1">
      <alignment wrapText="1"/>
    </xf>
    <xf numFmtId="0" fontId="8" fillId="0" borderId="0" xfId="1" applyFont="1"/>
    <xf numFmtId="0" fontId="8" fillId="0" borderId="0" xfId="1" applyFont="1" applyAlignment="1">
      <alignment horizontal="left" vertical="center"/>
    </xf>
    <xf numFmtId="0" fontId="9" fillId="0" borderId="0" xfId="2" applyFont="1" applyAlignment="1">
      <alignment horizontal="left" vertical="center"/>
    </xf>
    <xf numFmtId="0" fontId="8" fillId="0" borderId="0" xfId="2" applyFont="1"/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3" xfId="1" applyFont="1" applyBorder="1" applyAlignment="1">
      <alignment horizontal="right" vertical="center"/>
    </xf>
    <xf numFmtId="0" fontId="8" fillId="0" borderId="4" xfId="1" applyFont="1" applyBorder="1" applyAlignment="1">
      <alignment horizontal="left" vertical="center"/>
    </xf>
    <xf numFmtId="0" fontId="10" fillId="0" borderId="0" xfId="2" applyFont="1"/>
    <xf numFmtId="49" fontId="10" fillId="0" borderId="0" xfId="2" applyNumberFormat="1" applyFont="1"/>
    <xf numFmtId="0" fontId="8" fillId="0" borderId="5" xfId="1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/>
    </xf>
    <xf numFmtId="0" fontId="8" fillId="0" borderId="6" xfId="1" applyFont="1" applyBorder="1" applyAlignment="1">
      <alignment horizontal="right" vertical="center"/>
    </xf>
    <xf numFmtId="0" fontId="8" fillId="0" borderId="7" xfId="1" applyFont="1" applyBorder="1" applyAlignment="1">
      <alignment horizontal="left" vertical="center"/>
    </xf>
    <xf numFmtId="0" fontId="8" fillId="0" borderId="8" xfId="1" applyFont="1" applyBorder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8" fillId="0" borderId="9" xfId="1" applyFont="1" applyBorder="1" applyAlignment="1">
      <alignment horizontal="right" vertical="center"/>
    </xf>
    <xf numFmtId="0" fontId="8" fillId="0" borderId="10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8" fillId="0" borderId="12" xfId="1" applyFont="1" applyBorder="1" applyAlignment="1">
      <alignment horizontal="left" vertical="center"/>
    </xf>
    <xf numFmtId="0" fontId="8" fillId="0" borderId="12" xfId="1" applyFont="1" applyBorder="1" applyAlignment="1">
      <alignment horizontal="right" vertical="center"/>
    </xf>
    <xf numFmtId="14" fontId="8" fillId="0" borderId="13" xfId="1" applyNumberFormat="1" applyFont="1" applyBorder="1" applyAlignment="1">
      <alignment horizontal="left" vertical="center"/>
    </xf>
    <xf numFmtId="49" fontId="8" fillId="0" borderId="3" xfId="1" applyNumberFormat="1" applyFont="1" applyBorder="1" applyAlignment="1">
      <alignment horizontal="left" vertical="center"/>
    </xf>
    <xf numFmtId="0" fontId="8" fillId="0" borderId="14" xfId="1" applyFont="1" applyBorder="1" applyAlignment="1">
      <alignment horizontal="left" vertical="center"/>
    </xf>
    <xf numFmtId="0" fontId="8" fillId="0" borderId="15" xfId="1" applyFont="1" applyBorder="1" applyAlignment="1">
      <alignment horizontal="right" vertical="center"/>
    </xf>
    <xf numFmtId="0" fontId="8" fillId="0" borderId="15" xfId="1" applyFont="1" applyBorder="1" applyAlignment="1">
      <alignment horizontal="left" vertical="center"/>
    </xf>
    <xf numFmtId="49" fontId="8" fillId="0" borderId="15" xfId="1" applyNumberFormat="1" applyFont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49" fontId="8" fillId="0" borderId="6" xfId="1" applyNumberFormat="1" applyFont="1" applyBorder="1" applyAlignment="1">
      <alignment horizontal="left" vertical="center"/>
    </xf>
    <xf numFmtId="49" fontId="8" fillId="0" borderId="9" xfId="1" applyNumberFormat="1" applyFont="1" applyBorder="1" applyAlignment="1">
      <alignment horizontal="left" vertical="center"/>
    </xf>
    <xf numFmtId="0" fontId="8" fillId="0" borderId="17" xfId="1" applyFont="1" applyBorder="1" applyAlignment="1">
      <alignment horizontal="left" vertical="center"/>
    </xf>
    <xf numFmtId="0" fontId="8" fillId="0" borderId="18" xfId="1" applyFont="1" applyBorder="1" applyAlignment="1">
      <alignment horizontal="left" vertical="center"/>
    </xf>
    <xf numFmtId="49" fontId="8" fillId="0" borderId="18" xfId="1" applyNumberFormat="1" applyFont="1" applyBorder="1" applyAlignment="1">
      <alignment horizontal="left" vertical="center"/>
    </xf>
    <xf numFmtId="0" fontId="8" fillId="0" borderId="19" xfId="1" applyFont="1" applyBorder="1" applyAlignment="1">
      <alignment horizontal="left" vertical="center"/>
    </xf>
    <xf numFmtId="0" fontId="8" fillId="0" borderId="2" xfId="1" applyFont="1" applyBorder="1" applyAlignment="1">
      <alignment horizontal="right" vertical="center"/>
    </xf>
    <xf numFmtId="3" fontId="8" fillId="0" borderId="20" xfId="1" applyNumberFormat="1" applyFont="1" applyBorder="1" applyAlignment="1">
      <alignment horizontal="right" vertical="center"/>
    </xf>
    <xf numFmtId="3" fontId="8" fillId="0" borderId="4" xfId="1" applyNumberFormat="1" applyFont="1" applyBorder="1" applyAlignment="1">
      <alignment horizontal="right" vertical="center"/>
    </xf>
    <xf numFmtId="0" fontId="8" fillId="0" borderId="14" xfId="1" applyFont="1" applyBorder="1" applyAlignment="1">
      <alignment horizontal="right" vertical="center"/>
    </xf>
    <xf numFmtId="3" fontId="8" fillId="0" borderId="21" xfId="1" applyNumberFormat="1" applyFont="1" applyBorder="1" applyAlignment="1">
      <alignment horizontal="right" vertical="center"/>
    </xf>
    <xf numFmtId="3" fontId="8" fillId="0" borderId="16" xfId="1" applyNumberFormat="1" applyFont="1" applyBorder="1" applyAlignment="1">
      <alignment horizontal="right" vertical="center"/>
    </xf>
    <xf numFmtId="0" fontId="8" fillId="0" borderId="17" xfId="1" applyFont="1" applyBorder="1" applyAlignment="1">
      <alignment horizontal="right" vertical="center"/>
    </xf>
    <xf numFmtId="3" fontId="8" fillId="0" borderId="22" xfId="1" applyNumberFormat="1" applyFont="1" applyBorder="1" applyAlignment="1">
      <alignment horizontal="right" vertical="center"/>
    </xf>
    <xf numFmtId="0" fontId="8" fillId="0" borderId="18" xfId="1" applyFont="1" applyBorder="1" applyAlignment="1">
      <alignment horizontal="right" vertical="center"/>
    </xf>
    <xf numFmtId="3" fontId="8" fillId="0" borderId="19" xfId="1" applyNumberFormat="1" applyFont="1" applyBorder="1" applyAlignment="1">
      <alignment horizontal="right" vertical="center"/>
    </xf>
    <xf numFmtId="0" fontId="10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left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8" fillId="0" borderId="27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8" fillId="0" borderId="30" xfId="1" applyFont="1" applyBorder="1" applyAlignment="1">
      <alignment horizontal="left" vertical="center"/>
    </xf>
    <xf numFmtId="4" fontId="8" fillId="0" borderId="30" xfId="1" applyNumberFormat="1" applyFont="1" applyBorder="1" applyAlignment="1">
      <alignment horizontal="right" vertical="center"/>
    </xf>
    <xf numFmtId="4" fontId="8" fillId="0" borderId="31" xfId="1" applyNumberFormat="1" applyFont="1" applyBorder="1" applyAlignment="1">
      <alignment horizontal="right" vertical="center"/>
    </xf>
    <xf numFmtId="0" fontId="8" fillId="0" borderId="32" xfId="1" applyFont="1" applyBorder="1" applyAlignment="1">
      <alignment horizontal="left" vertical="center"/>
    </xf>
    <xf numFmtId="0" fontId="8" fillId="0" borderId="33" xfId="1" applyNumberFormat="1" applyFont="1" applyBorder="1" applyAlignment="1">
      <alignment horizontal="left" vertical="center"/>
    </xf>
    <xf numFmtId="0" fontId="8" fillId="0" borderId="34" xfId="1" applyFont="1" applyBorder="1" applyAlignment="1">
      <alignment horizontal="center" vertical="center"/>
    </xf>
    <xf numFmtId="0" fontId="8" fillId="0" borderId="35" xfId="1" applyFont="1" applyBorder="1" applyAlignment="1">
      <alignment horizontal="left" vertical="center"/>
    </xf>
    <xf numFmtId="4" fontId="8" fillId="0" borderId="35" xfId="1" applyNumberFormat="1" applyFont="1" applyBorder="1" applyAlignment="1">
      <alignment horizontal="right" vertical="center"/>
    </xf>
    <xf numFmtId="0" fontId="8" fillId="0" borderId="36" xfId="1" applyFont="1" applyBorder="1" applyAlignment="1">
      <alignment horizontal="left" vertical="center"/>
    </xf>
    <xf numFmtId="4" fontId="8" fillId="0" borderId="37" xfId="1" applyNumberFormat="1" applyFont="1" applyBorder="1" applyAlignment="1">
      <alignment horizontal="right" vertical="center"/>
    </xf>
    <xf numFmtId="4" fontId="8" fillId="0" borderId="38" xfId="1" applyNumberFormat="1" applyFont="1" applyBorder="1" applyAlignment="1">
      <alignment horizontal="right" vertical="center"/>
    </xf>
    <xf numFmtId="0" fontId="8" fillId="0" borderId="39" xfId="1" applyFont="1" applyBorder="1" applyAlignment="1">
      <alignment horizontal="center" vertical="center"/>
    </xf>
    <xf numFmtId="0" fontId="8" fillId="0" borderId="40" xfId="1" applyFont="1" applyBorder="1" applyAlignment="1">
      <alignment horizontal="left" vertical="center"/>
    </xf>
    <xf numFmtId="4" fontId="8" fillId="0" borderId="40" xfId="1" applyNumberFormat="1" applyFont="1" applyBorder="1" applyAlignment="1">
      <alignment horizontal="right" vertical="center"/>
    </xf>
    <xf numFmtId="4" fontId="8" fillId="0" borderId="41" xfId="1" applyNumberFormat="1" applyFont="1" applyBorder="1" applyAlignment="1">
      <alignment horizontal="right" vertical="center"/>
    </xf>
    <xf numFmtId="4" fontId="8" fillId="0" borderId="42" xfId="1" applyNumberFormat="1" applyFont="1" applyBorder="1" applyAlignment="1">
      <alignment horizontal="right" vertical="center"/>
    </xf>
    <xf numFmtId="0" fontId="8" fillId="0" borderId="43" xfId="1" applyFont="1" applyBorder="1" applyAlignment="1">
      <alignment horizontal="center" vertical="center"/>
    </xf>
    <xf numFmtId="0" fontId="8" fillId="0" borderId="41" xfId="1" applyFont="1" applyBorder="1" applyAlignment="1">
      <alignment horizontal="right" vertical="center"/>
    </xf>
    <xf numFmtId="0" fontId="8" fillId="0" borderId="26" xfId="1" applyFont="1" applyBorder="1" applyAlignment="1">
      <alignment horizontal="left" vertical="center"/>
    </xf>
    <xf numFmtId="10" fontId="8" fillId="0" borderId="44" xfId="1" applyNumberFormat="1" applyFont="1" applyBorder="1" applyAlignment="1">
      <alignment horizontal="right" vertical="center"/>
    </xf>
    <xf numFmtId="0" fontId="8" fillId="0" borderId="45" xfId="1" applyFont="1" applyBorder="1" applyAlignment="1">
      <alignment horizontal="left" vertical="center"/>
    </xf>
    <xf numFmtId="10" fontId="8" fillId="0" borderId="6" xfId="1" applyNumberFormat="1" applyFont="1" applyBorder="1" applyAlignment="1">
      <alignment horizontal="right" vertical="center"/>
    </xf>
    <xf numFmtId="10" fontId="8" fillId="0" borderId="45" xfId="1" applyNumberFormat="1" applyFont="1" applyBorder="1" applyAlignment="1">
      <alignment horizontal="right" vertical="center"/>
    </xf>
    <xf numFmtId="0" fontId="8" fillId="0" borderId="41" xfId="1" applyFont="1" applyBorder="1" applyAlignment="1">
      <alignment horizontal="left" vertical="center"/>
    </xf>
    <xf numFmtId="0" fontId="8" fillId="0" borderId="43" xfId="1" applyFont="1" applyBorder="1" applyAlignment="1">
      <alignment horizontal="right" vertical="center"/>
    </xf>
    <xf numFmtId="0" fontId="8" fillId="0" borderId="46" xfId="1" applyFont="1" applyBorder="1" applyAlignment="1">
      <alignment horizontal="center" vertical="center"/>
    </xf>
    <xf numFmtId="0" fontId="8" fillId="0" borderId="47" xfId="1" applyFont="1" applyBorder="1" applyAlignment="1">
      <alignment horizontal="left" vertical="center"/>
    </xf>
    <xf numFmtId="0" fontId="8" fillId="0" borderId="47" xfId="1" applyFont="1" applyBorder="1" applyAlignment="1">
      <alignment horizontal="right" vertical="center"/>
    </xf>
    <xf numFmtId="0" fontId="8" fillId="0" borderId="48" xfId="1" applyFont="1" applyBorder="1" applyAlignment="1">
      <alignment horizontal="right" vertical="center"/>
    </xf>
    <xf numFmtId="3" fontId="8" fillId="0" borderId="0" xfId="1" applyNumberFormat="1" applyFont="1" applyBorder="1" applyAlignment="1">
      <alignment horizontal="right" vertical="center"/>
    </xf>
    <xf numFmtId="0" fontId="8" fillId="0" borderId="46" xfId="1" applyFont="1" applyBorder="1" applyAlignment="1">
      <alignment horizontal="left" vertical="center"/>
    </xf>
    <xf numFmtId="0" fontId="8" fillId="0" borderId="0" xfId="1" applyFont="1" applyBorder="1" applyAlignment="1">
      <alignment horizontal="right" vertical="center"/>
    </xf>
    <xf numFmtId="0" fontId="8" fillId="0" borderId="0" xfId="1" applyFont="1" applyBorder="1" applyAlignment="1">
      <alignment horizontal="left" vertical="center"/>
    </xf>
    <xf numFmtId="0" fontId="8" fillId="0" borderId="49" xfId="1" applyFont="1" applyBorder="1" applyAlignment="1">
      <alignment horizontal="right" vertical="center"/>
    </xf>
    <xf numFmtId="0" fontId="8" fillId="0" borderId="21" xfId="1" applyFont="1" applyBorder="1" applyAlignment="1">
      <alignment horizontal="right" vertical="center"/>
    </xf>
    <xf numFmtId="3" fontId="8" fillId="0" borderId="49" xfId="1" applyNumberFormat="1" applyFont="1" applyBorder="1" applyAlignment="1">
      <alignment horizontal="right" vertical="center"/>
    </xf>
    <xf numFmtId="4" fontId="8" fillId="0" borderId="45" xfId="1" applyNumberFormat="1" applyFont="1" applyBorder="1" applyAlignment="1">
      <alignment horizontal="right" vertical="center"/>
    </xf>
    <xf numFmtId="3" fontId="8" fillId="0" borderId="50" xfId="1" applyNumberFormat="1" applyFont="1" applyBorder="1" applyAlignment="1">
      <alignment horizontal="right" vertical="center"/>
    </xf>
    <xf numFmtId="0" fontId="10" fillId="0" borderId="51" xfId="1" applyFont="1" applyBorder="1" applyAlignment="1">
      <alignment horizontal="center" vertical="center"/>
    </xf>
    <xf numFmtId="0" fontId="8" fillId="0" borderId="52" xfId="1" applyFont="1" applyBorder="1" applyAlignment="1">
      <alignment horizontal="left" vertical="center"/>
    </xf>
    <xf numFmtId="0" fontId="8" fillId="0" borderId="53" xfId="1" applyFont="1" applyBorder="1" applyAlignment="1">
      <alignment horizontal="left" vertical="center"/>
    </xf>
    <xf numFmtId="164" fontId="8" fillId="0" borderId="54" xfId="1" applyNumberFormat="1" applyFont="1" applyBorder="1" applyAlignment="1">
      <alignment horizontal="right" vertical="center"/>
    </xf>
    <xf numFmtId="0" fontId="8" fillId="0" borderId="55" xfId="1" applyFont="1" applyBorder="1" applyAlignment="1">
      <alignment horizontal="left" vertical="center"/>
    </xf>
    <xf numFmtId="0" fontId="8" fillId="0" borderId="47" xfId="1" applyFont="1" applyBorder="1" applyAlignment="1">
      <alignment horizontal="center" vertical="center"/>
    </xf>
    <xf numFmtId="0" fontId="8" fillId="0" borderId="56" xfId="1" applyFont="1" applyBorder="1" applyAlignment="1">
      <alignment horizontal="center" vertical="center"/>
    </xf>
    <xf numFmtId="0" fontId="8" fillId="0" borderId="57" xfId="1" applyFont="1" applyBorder="1" applyAlignment="1">
      <alignment horizontal="left" vertical="center"/>
    </xf>
    <xf numFmtId="0" fontId="8" fillId="0" borderId="58" xfId="1" applyFont="1" applyBorder="1" applyAlignment="1">
      <alignment horizontal="left" vertical="center"/>
    </xf>
    <xf numFmtId="0" fontId="8" fillId="0" borderId="33" xfId="1" applyFont="1" applyBorder="1" applyAlignment="1">
      <alignment horizontal="left" vertical="center"/>
    </xf>
    <xf numFmtId="1" fontId="3" fillId="0" borderId="0" xfId="0" applyNumberFormat="1" applyFont="1" applyAlignment="1">
      <alignment horizontal="center"/>
    </xf>
  </cellXfs>
  <cellStyles count="3">
    <cellStyle name="normálne" xfId="0" builtinId="0"/>
    <cellStyle name="normálne_KLs" xfId="2"/>
    <cellStyle name="normálne_KLv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533400</xdr:colOff>
      <xdr:row>32</xdr:row>
      <xdr:rowOff>9525</xdr:rowOff>
    </xdr:from>
    <xdr:to>
      <xdr:col>5</xdr:col>
      <xdr:colOff>533400</xdr:colOff>
      <xdr:row>40</xdr:row>
      <xdr:rowOff>285750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152775" y="7458075"/>
          <a:ext cx="0" cy="2047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W42"/>
  <sheetViews>
    <sheetView tabSelected="1" workbookViewId="0">
      <selection activeCell="J5" sqref="J5"/>
    </sheetView>
  </sheetViews>
  <sheetFormatPr defaultRowHeight="15"/>
  <cols>
    <col min="2" max="2" width="4" customWidth="1"/>
    <col min="3" max="3" width="6.5703125" customWidth="1"/>
    <col min="4" max="4" width="12.7109375" customWidth="1"/>
    <col min="6" max="6" width="9.5703125" customWidth="1"/>
    <col min="7" max="7" width="4.5703125" customWidth="1"/>
    <col min="8" max="8" width="9" customWidth="1"/>
    <col min="9" max="9" width="12.140625" customWidth="1"/>
    <col min="10" max="10" width="9.140625" customWidth="1"/>
    <col min="11" max="11" width="9" customWidth="1"/>
    <col min="12" max="31" width="9.140625" hidden="1" customWidth="1"/>
    <col min="33" max="33" width="8.5703125" customWidth="1"/>
    <col min="34" max="34" width="0.28515625" hidden="1" customWidth="1"/>
    <col min="35" max="49" width="9.140625" hidden="1" customWidth="1"/>
  </cols>
  <sheetData>
    <row r="1" spans="2:30" s="23" customFormat="1" ht="28.5" customHeight="1" thickBot="1">
      <c r="B1" s="24"/>
      <c r="C1" s="24"/>
      <c r="D1" s="24"/>
      <c r="F1" s="25" t="s">
        <v>123</v>
      </c>
      <c r="G1" s="24"/>
      <c r="H1" s="24"/>
      <c r="I1" s="24"/>
      <c r="J1" s="24"/>
      <c r="Z1" s="26" t="s">
        <v>45</v>
      </c>
      <c r="AA1" s="26" t="s">
        <v>46</v>
      </c>
      <c r="AB1" s="26" t="s">
        <v>47</v>
      </c>
      <c r="AC1" s="26" t="s">
        <v>48</v>
      </c>
      <c r="AD1" s="26" t="s">
        <v>49</v>
      </c>
    </row>
    <row r="2" spans="2:30" s="23" customFormat="1" ht="18" customHeight="1" thickTop="1">
      <c r="B2" s="27"/>
      <c r="C2" s="28" t="s">
        <v>117</v>
      </c>
      <c r="D2" s="28"/>
      <c r="E2" s="28"/>
      <c r="F2" s="28"/>
      <c r="G2" s="29" t="s">
        <v>50</v>
      </c>
      <c r="H2" s="28" t="s">
        <v>118</v>
      </c>
      <c r="I2" s="28"/>
      <c r="J2" s="30"/>
      <c r="Z2" s="26" t="s">
        <v>51</v>
      </c>
      <c r="AA2" s="31" t="s">
        <v>52</v>
      </c>
      <c r="AB2" s="31" t="s">
        <v>53</v>
      </c>
      <c r="AC2" s="31"/>
      <c r="AD2" s="32"/>
    </row>
    <row r="3" spans="2:30" s="23" customFormat="1" ht="18" customHeight="1">
      <c r="B3" s="33"/>
      <c r="C3" s="34"/>
      <c r="D3" s="34"/>
      <c r="E3" s="34"/>
      <c r="F3" s="34"/>
      <c r="G3" s="35" t="s">
        <v>54</v>
      </c>
      <c r="H3" s="34"/>
      <c r="I3" s="34"/>
      <c r="J3" s="36"/>
      <c r="Z3" s="26" t="s">
        <v>55</v>
      </c>
      <c r="AA3" s="31" t="s">
        <v>56</v>
      </c>
      <c r="AB3" s="31" t="s">
        <v>57</v>
      </c>
      <c r="AC3" s="31" t="s">
        <v>58</v>
      </c>
      <c r="AD3" s="32" t="s">
        <v>59</v>
      </c>
    </row>
    <row r="4" spans="2:30" s="23" customFormat="1" ht="18" customHeight="1">
      <c r="B4" s="37"/>
      <c r="C4" s="38"/>
      <c r="D4" s="38"/>
      <c r="E4" s="38"/>
      <c r="F4" s="38"/>
      <c r="G4" s="39"/>
      <c r="H4" s="38"/>
      <c r="I4" s="38"/>
      <c r="J4" s="40"/>
      <c r="Z4" s="26" t="s">
        <v>60</v>
      </c>
      <c r="AA4" s="31" t="s">
        <v>61</v>
      </c>
      <c r="AB4" s="31" t="s">
        <v>57</v>
      </c>
      <c r="AC4" s="31"/>
      <c r="AD4" s="32"/>
    </row>
    <row r="5" spans="2:30" s="23" customFormat="1" ht="18" customHeight="1" thickBot="1">
      <c r="B5" s="41"/>
      <c r="C5" s="42" t="s">
        <v>62</v>
      </c>
      <c r="D5" s="42"/>
      <c r="E5" s="42" t="s">
        <v>63</v>
      </c>
      <c r="F5" s="43"/>
      <c r="G5" s="43" t="s">
        <v>9</v>
      </c>
      <c r="H5" s="42"/>
      <c r="I5" s="43" t="s">
        <v>6</v>
      </c>
      <c r="J5" s="44"/>
      <c r="Z5" s="26" t="s">
        <v>64</v>
      </c>
      <c r="AA5" s="31" t="s">
        <v>56</v>
      </c>
      <c r="AB5" s="31" t="s">
        <v>57</v>
      </c>
      <c r="AC5" s="31" t="s">
        <v>58</v>
      </c>
      <c r="AD5" s="32" t="s">
        <v>59</v>
      </c>
    </row>
    <row r="6" spans="2:30" s="23" customFormat="1" ht="18" customHeight="1" thickTop="1">
      <c r="B6" s="27"/>
      <c r="C6" s="28" t="s">
        <v>65</v>
      </c>
      <c r="D6" s="28" t="s">
        <v>119</v>
      </c>
      <c r="E6" s="28"/>
      <c r="F6" s="28"/>
      <c r="G6" s="28" t="s">
        <v>66</v>
      </c>
      <c r="H6" s="45" t="s">
        <v>120</v>
      </c>
      <c r="I6" s="28"/>
      <c r="J6" s="30"/>
    </row>
    <row r="7" spans="2:30" s="23" customFormat="1" ht="18" customHeight="1">
      <c r="B7" s="46"/>
      <c r="C7" s="47"/>
      <c r="D7" s="48" t="s">
        <v>67</v>
      </c>
      <c r="E7" s="48"/>
      <c r="F7" s="48"/>
      <c r="G7" s="48" t="s">
        <v>68</v>
      </c>
      <c r="H7" s="49" t="s">
        <v>121</v>
      </c>
      <c r="I7" s="48"/>
      <c r="J7" s="50"/>
    </row>
    <row r="8" spans="2:30" s="23" customFormat="1" ht="18" customHeight="1">
      <c r="B8" s="33"/>
      <c r="C8" s="34" t="s">
        <v>7</v>
      </c>
      <c r="D8" s="34"/>
      <c r="E8" s="34"/>
      <c r="F8" s="34"/>
      <c r="G8" s="34" t="s">
        <v>66</v>
      </c>
      <c r="H8" s="51"/>
      <c r="I8" s="34"/>
      <c r="J8" s="36"/>
    </row>
    <row r="9" spans="2:30" s="23" customFormat="1" ht="18" customHeight="1">
      <c r="B9" s="37"/>
      <c r="C9" s="39"/>
      <c r="D9" s="38" t="s">
        <v>67</v>
      </c>
      <c r="E9" s="38"/>
      <c r="F9" s="38"/>
      <c r="G9" s="48" t="s">
        <v>68</v>
      </c>
      <c r="H9" s="52"/>
      <c r="I9" s="38"/>
      <c r="J9" s="40"/>
    </row>
    <row r="10" spans="2:30" s="23" customFormat="1" ht="18" customHeight="1">
      <c r="B10" s="33"/>
      <c r="C10" s="34" t="s">
        <v>69</v>
      </c>
      <c r="D10" s="34"/>
      <c r="E10" s="34"/>
      <c r="F10" s="34"/>
      <c r="G10" s="34" t="s">
        <v>66</v>
      </c>
      <c r="H10" s="51"/>
      <c r="I10" s="34"/>
      <c r="J10" s="36"/>
    </row>
    <row r="11" spans="2:30" s="23" customFormat="1" ht="18" customHeight="1" thickBot="1">
      <c r="B11" s="53"/>
      <c r="C11" s="54"/>
      <c r="D11" s="54" t="s">
        <v>67</v>
      </c>
      <c r="E11" s="54"/>
      <c r="F11" s="54"/>
      <c r="G11" s="54" t="s">
        <v>68</v>
      </c>
      <c r="H11" s="55"/>
      <c r="I11" s="54"/>
      <c r="J11" s="56"/>
    </row>
    <row r="12" spans="2:30" s="23" customFormat="1" ht="18" customHeight="1" thickTop="1">
      <c r="B12" s="57">
        <v>1</v>
      </c>
      <c r="C12" s="28" t="s">
        <v>70</v>
      </c>
      <c r="D12" s="28"/>
      <c r="E12" s="28"/>
      <c r="F12" s="58">
        <f>IF(B12&lt;&gt;0,ROUND($J$31/B12,0),0)</f>
        <v>0</v>
      </c>
      <c r="G12" s="29">
        <v>1</v>
      </c>
      <c r="H12" s="28" t="s">
        <v>71</v>
      </c>
      <c r="I12" s="28"/>
      <c r="J12" s="59">
        <f>IF(G12&lt;&gt;0,ROUND($J$31/G12,0),0)</f>
        <v>0</v>
      </c>
    </row>
    <row r="13" spans="2:30" s="23" customFormat="1" ht="18" customHeight="1">
      <c r="B13" s="60">
        <v>1</v>
      </c>
      <c r="C13" s="48" t="s">
        <v>72</v>
      </c>
      <c r="D13" s="48"/>
      <c r="E13" s="48"/>
      <c r="F13" s="61">
        <f>IF(B13&lt;&gt;0,ROUND($J$31/B13,0),0)</f>
        <v>0</v>
      </c>
      <c r="G13" s="47"/>
      <c r="H13" s="48"/>
      <c r="I13" s="48"/>
      <c r="J13" s="62">
        <f>IF(G13&lt;&gt;0,ROUND($J$31/G13,0),0)</f>
        <v>0</v>
      </c>
    </row>
    <row r="14" spans="2:30" s="23" customFormat="1" ht="18" customHeight="1" thickBot="1">
      <c r="B14" s="63">
        <v>1</v>
      </c>
      <c r="C14" s="54" t="s">
        <v>73</v>
      </c>
      <c r="D14" s="54"/>
      <c r="E14" s="54"/>
      <c r="F14" s="64">
        <f>IF(B14&lt;&gt;0,ROUND($J$31/B14,0),0)</f>
        <v>0</v>
      </c>
      <c r="G14" s="65"/>
      <c r="H14" s="54"/>
      <c r="I14" s="54"/>
      <c r="J14" s="66">
        <f>IF(G14&lt;&gt;0,ROUND($J$31/G14,0),0)</f>
        <v>0</v>
      </c>
    </row>
    <row r="15" spans="2:30" s="23" customFormat="1" ht="18" customHeight="1" thickTop="1">
      <c r="B15" s="67" t="s">
        <v>74</v>
      </c>
      <c r="C15" s="68" t="s">
        <v>75</v>
      </c>
      <c r="D15" s="69" t="s">
        <v>76</v>
      </c>
      <c r="E15" s="69" t="s">
        <v>77</v>
      </c>
      <c r="F15" s="70" t="s">
        <v>78</v>
      </c>
      <c r="G15" s="67" t="s">
        <v>79</v>
      </c>
      <c r="H15" s="71" t="s">
        <v>80</v>
      </c>
      <c r="I15" s="72"/>
      <c r="J15" s="73"/>
    </row>
    <row r="16" spans="2:30" s="23" customFormat="1" ht="18" customHeight="1">
      <c r="B16" s="74">
        <v>1</v>
      </c>
      <c r="C16" s="75" t="s">
        <v>81</v>
      </c>
      <c r="D16" s="76">
        <f>Rozpočet!F16</f>
        <v>0</v>
      </c>
      <c r="E16" s="76">
        <f>Rozpočet!F7</f>
        <v>0</v>
      </c>
      <c r="F16" s="77">
        <f>D16+E16</f>
        <v>0</v>
      </c>
      <c r="G16" s="74">
        <v>6</v>
      </c>
      <c r="H16" s="78" t="s">
        <v>82</v>
      </c>
      <c r="I16" s="79"/>
      <c r="J16" s="77">
        <v>0</v>
      </c>
    </row>
    <row r="17" spans="2:10" s="23" customFormat="1" ht="18" customHeight="1">
      <c r="B17" s="80">
        <v>2</v>
      </c>
      <c r="C17" s="81" t="s">
        <v>83</v>
      </c>
      <c r="D17" s="82"/>
      <c r="E17" s="82"/>
      <c r="F17" s="77">
        <f>D17+E17</f>
        <v>0</v>
      </c>
      <c r="G17" s="80">
        <v>7</v>
      </c>
      <c r="H17" s="83" t="s">
        <v>84</v>
      </c>
      <c r="I17" s="34"/>
      <c r="J17" s="84">
        <v>0</v>
      </c>
    </row>
    <row r="18" spans="2:10" s="23" customFormat="1" ht="18" customHeight="1">
      <c r="B18" s="80">
        <v>3</v>
      </c>
      <c r="C18" s="81" t="s">
        <v>85</v>
      </c>
      <c r="D18" s="82"/>
      <c r="E18" s="82"/>
      <c r="F18" s="77">
        <f>D18+E18</f>
        <v>0</v>
      </c>
      <c r="G18" s="80">
        <v>8</v>
      </c>
      <c r="H18" s="83" t="s">
        <v>86</v>
      </c>
      <c r="I18" s="34"/>
      <c r="J18" s="84">
        <v>0</v>
      </c>
    </row>
    <row r="19" spans="2:10" s="23" customFormat="1" ht="18" customHeight="1" thickBot="1">
      <c r="B19" s="80">
        <v>4</v>
      </c>
      <c r="C19" s="81" t="s">
        <v>87</v>
      </c>
      <c r="D19" s="82"/>
      <c r="E19" s="82"/>
      <c r="F19" s="85">
        <f>D19+E19</f>
        <v>0</v>
      </c>
      <c r="G19" s="80">
        <v>9</v>
      </c>
      <c r="H19" s="83" t="s">
        <v>88</v>
      </c>
      <c r="I19" s="34"/>
      <c r="J19" s="84">
        <v>0</v>
      </c>
    </row>
    <row r="20" spans="2:10" s="23" customFormat="1" ht="18" customHeight="1" thickBot="1">
      <c r="B20" s="86">
        <v>5</v>
      </c>
      <c r="C20" s="87" t="s">
        <v>89</v>
      </c>
      <c r="D20" s="88">
        <f>SUM(D16:D19)</f>
        <v>0</v>
      </c>
      <c r="E20" s="89">
        <f>SUM(E16:E19)</f>
        <v>0</v>
      </c>
      <c r="F20" s="90">
        <f>SUM(F16:F19)</f>
        <v>0</v>
      </c>
      <c r="G20" s="91">
        <v>10</v>
      </c>
      <c r="I20" s="92" t="s">
        <v>90</v>
      </c>
      <c r="J20" s="90">
        <f>SUM(J16:J19)</f>
        <v>0</v>
      </c>
    </row>
    <row r="21" spans="2:10" s="23" customFormat="1" ht="18" customHeight="1" thickTop="1">
      <c r="B21" s="67" t="s">
        <v>91</v>
      </c>
      <c r="C21" s="93"/>
      <c r="D21" s="72" t="s">
        <v>92</v>
      </c>
      <c r="E21" s="72"/>
      <c r="F21" s="73"/>
      <c r="G21" s="67" t="s">
        <v>93</v>
      </c>
      <c r="H21" s="71" t="s">
        <v>94</v>
      </c>
      <c r="I21" s="72"/>
      <c r="J21" s="73"/>
    </row>
    <row r="22" spans="2:10" s="23" customFormat="1" ht="18" customHeight="1">
      <c r="B22" s="74">
        <v>11</v>
      </c>
      <c r="C22" s="121" t="s">
        <v>95</v>
      </c>
      <c r="D22" s="122"/>
      <c r="E22" s="94">
        <v>0</v>
      </c>
      <c r="F22" s="77">
        <v>0</v>
      </c>
      <c r="G22" s="80">
        <v>16</v>
      </c>
      <c r="H22" s="83" t="s">
        <v>96</v>
      </c>
      <c r="I22" s="95"/>
      <c r="J22" s="84"/>
    </row>
    <row r="23" spans="2:10" s="23" customFormat="1" ht="18" customHeight="1">
      <c r="B23" s="80">
        <v>12</v>
      </c>
      <c r="C23" s="83" t="s">
        <v>97</v>
      </c>
      <c r="D23" s="96"/>
      <c r="E23" s="97">
        <v>0</v>
      </c>
      <c r="F23" s="84">
        <v>0</v>
      </c>
      <c r="G23" s="80">
        <v>17</v>
      </c>
      <c r="H23" s="83" t="s">
        <v>98</v>
      </c>
      <c r="I23" s="95"/>
      <c r="J23" s="84">
        <v>0</v>
      </c>
    </row>
    <row r="24" spans="2:10" s="23" customFormat="1" ht="18" customHeight="1">
      <c r="B24" s="80">
        <v>13</v>
      </c>
      <c r="C24" s="83" t="s">
        <v>99</v>
      </c>
      <c r="D24" s="96"/>
      <c r="E24" s="97">
        <v>0</v>
      </c>
      <c r="F24" s="84">
        <v>0</v>
      </c>
      <c r="G24" s="80">
        <v>18</v>
      </c>
      <c r="H24" s="83" t="s">
        <v>100</v>
      </c>
      <c r="I24" s="95"/>
      <c r="J24" s="84">
        <v>0</v>
      </c>
    </row>
    <row r="25" spans="2:10" s="23" customFormat="1" ht="18" customHeight="1" thickBot="1">
      <c r="B25" s="80">
        <v>14</v>
      </c>
      <c r="C25" s="83" t="s">
        <v>88</v>
      </c>
      <c r="D25" s="96"/>
      <c r="E25" s="97">
        <v>0</v>
      </c>
      <c r="F25" s="84">
        <v>0</v>
      </c>
      <c r="G25" s="80">
        <v>19</v>
      </c>
      <c r="H25" s="83" t="s">
        <v>88</v>
      </c>
      <c r="I25" s="95"/>
      <c r="J25" s="84">
        <v>0</v>
      </c>
    </row>
    <row r="26" spans="2:10" s="23" customFormat="1" ht="18" customHeight="1" thickBot="1">
      <c r="B26" s="86">
        <v>15</v>
      </c>
      <c r="C26" s="98"/>
      <c r="D26" s="99"/>
      <c r="E26" s="99" t="s">
        <v>101</v>
      </c>
      <c r="F26" s="90">
        <f>SUM(F22:F25)</f>
        <v>0</v>
      </c>
      <c r="G26" s="86">
        <v>20</v>
      </c>
      <c r="H26" s="98"/>
      <c r="I26" s="99" t="s">
        <v>102</v>
      </c>
      <c r="J26" s="90">
        <f>SUM(J22:J25)</f>
        <v>0</v>
      </c>
    </row>
    <row r="27" spans="2:10" s="23" customFormat="1" ht="18" customHeight="1" thickTop="1">
      <c r="B27" s="100"/>
      <c r="C27" s="101" t="s">
        <v>103</v>
      </c>
      <c r="D27" s="102"/>
      <c r="E27" s="103" t="s">
        <v>104</v>
      </c>
      <c r="F27" s="104"/>
      <c r="G27" s="67" t="s">
        <v>105</v>
      </c>
      <c r="H27" s="71" t="s">
        <v>106</v>
      </c>
      <c r="I27" s="72"/>
      <c r="J27" s="73"/>
    </row>
    <row r="28" spans="2:10" s="23" customFormat="1" ht="18" customHeight="1">
      <c r="B28" s="105"/>
      <c r="C28" s="106"/>
      <c r="D28" s="107"/>
      <c r="E28" s="108"/>
      <c r="F28" s="104"/>
      <c r="G28" s="74">
        <v>21</v>
      </c>
      <c r="H28" s="78"/>
      <c r="I28" s="109" t="s">
        <v>107</v>
      </c>
      <c r="J28" s="77">
        <f>ROUND(F20,2)+J20+F26+J26</f>
        <v>0</v>
      </c>
    </row>
    <row r="29" spans="2:10" s="23" customFormat="1" ht="18" customHeight="1">
      <c r="B29" s="105"/>
      <c r="C29" s="107" t="s">
        <v>108</v>
      </c>
      <c r="D29" s="107"/>
      <c r="E29" s="110"/>
      <c r="F29" s="104"/>
      <c r="G29" s="80">
        <v>22</v>
      </c>
      <c r="H29" s="83" t="s">
        <v>109</v>
      </c>
      <c r="I29" s="111">
        <f>J28-I30</f>
        <v>0</v>
      </c>
      <c r="J29" s="84">
        <f>ROUND((I29*20)/100,2)</f>
        <v>0</v>
      </c>
    </row>
    <row r="30" spans="2:10" s="23" customFormat="1" ht="18" customHeight="1" thickBot="1">
      <c r="B30" s="33"/>
      <c r="C30" s="34" t="s">
        <v>110</v>
      </c>
      <c r="D30" s="34"/>
      <c r="E30" s="110"/>
      <c r="F30" s="104"/>
      <c r="G30" s="80">
        <v>23</v>
      </c>
      <c r="H30" s="83" t="s">
        <v>111</v>
      </c>
      <c r="I30" s="111"/>
      <c r="J30" s="84">
        <f>ROUND((I30*0)/100,1)</f>
        <v>0</v>
      </c>
    </row>
    <row r="31" spans="2:10" s="23" customFormat="1" ht="18" customHeight="1" thickBot="1">
      <c r="B31" s="105"/>
      <c r="C31" s="107"/>
      <c r="D31" s="107"/>
      <c r="E31" s="110"/>
      <c r="F31" s="104"/>
      <c r="G31" s="86">
        <v>24</v>
      </c>
      <c r="H31" s="98"/>
      <c r="I31" s="99" t="s">
        <v>112</v>
      </c>
      <c r="J31" s="90">
        <f>SUM(J28:J30)</f>
        <v>0</v>
      </c>
    </row>
    <row r="32" spans="2:10" s="23" customFormat="1" ht="18" customHeight="1" thickTop="1" thickBot="1">
      <c r="B32" s="100"/>
      <c r="C32" s="107"/>
      <c r="D32" s="104"/>
      <c r="E32" s="112"/>
      <c r="F32" s="104"/>
      <c r="G32" s="113" t="s">
        <v>113</v>
      </c>
      <c r="H32" s="114" t="s">
        <v>114</v>
      </c>
      <c r="I32" s="115"/>
      <c r="J32" s="116">
        <v>0</v>
      </c>
    </row>
    <row r="33" spans="2:10" s="23" customFormat="1" ht="18" customHeight="1" thickTop="1">
      <c r="B33" s="117"/>
      <c r="C33" s="118"/>
      <c r="D33" s="101" t="s">
        <v>115</v>
      </c>
      <c r="E33" s="118"/>
      <c r="F33" s="118"/>
      <c r="G33" s="118"/>
      <c r="H33" s="118" t="s">
        <v>116</v>
      </c>
      <c r="I33" s="118"/>
      <c r="J33" s="119"/>
    </row>
    <row r="34" spans="2:10" s="23" customFormat="1" ht="18" customHeight="1">
      <c r="B34" s="105"/>
      <c r="C34" s="106"/>
      <c r="D34" s="107"/>
      <c r="E34" s="107"/>
      <c r="F34" s="106"/>
      <c r="G34" s="107"/>
      <c r="H34" s="107"/>
      <c r="I34" s="107"/>
      <c r="J34" s="120"/>
    </row>
    <row r="35" spans="2:10" s="23" customFormat="1" ht="18" customHeight="1">
      <c r="B35" s="105"/>
      <c r="C35" s="107" t="s">
        <v>108</v>
      </c>
      <c r="D35" s="107"/>
      <c r="E35" s="107"/>
      <c r="F35" s="106"/>
      <c r="G35" s="107" t="s">
        <v>108</v>
      </c>
      <c r="H35" s="107"/>
      <c r="I35" s="107"/>
      <c r="J35" s="120"/>
    </row>
    <row r="36" spans="2:10" s="23" customFormat="1" ht="18" customHeight="1">
      <c r="B36" s="33"/>
      <c r="C36" s="34" t="s">
        <v>110</v>
      </c>
      <c r="D36" s="34"/>
      <c r="E36" s="34"/>
      <c r="F36" s="35"/>
      <c r="G36" s="34" t="s">
        <v>110</v>
      </c>
      <c r="H36" s="34"/>
      <c r="I36" s="34"/>
      <c r="J36" s="36"/>
    </row>
    <row r="37" spans="2:10" s="23" customFormat="1" ht="18" customHeight="1">
      <c r="B37" s="105"/>
      <c r="C37" s="107" t="s">
        <v>104</v>
      </c>
      <c r="D37" s="107"/>
      <c r="E37" s="107"/>
      <c r="F37" s="106"/>
      <c r="G37" s="107" t="s">
        <v>104</v>
      </c>
      <c r="H37" s="107"/>
      <c r="I37" s="107"/>
      <c r="J37" s="120"/>
    </row>
    <row r="38" spans="2:10" s="23" customFormat="1" ht="18" customHeight="1">
      <c r="B38" s="105"/>
      <c r="C38" s="107"/>
      <c r="D38" s="107"/>
      <c r="E38" s="107"/>
      <c r="F38" s="107"/>
      <c r="G38" s="107"/>
      <c r="H38" s="107"/>
      <c r="I38" s="107"/>
      <c r="J38" s="120"/>
    </row>
    <row r="39" spans="2:10" s="23" customFormat="1" ht="18" customHeight="1">
      <c r="B39" s="105"/>
      <c r="C39" s="107"/>
      <c r="D39" s="107"/>
      <c r="E39" s="107"/>
      <c r="F39" s="107"/>
      <c r="G39" s="107"/>
      <c r="H39" s="107"/>
      <c r="I39" s="107"/>
      <c r="J39" s="120"/>
    </row>
    <row r="40" spans="2:10" s="23" customFormat="1" ht="12.75" customHeight="1">
      <c r="B40" s="105"/>
      <c r="C40" s="107"/>
      <c r="D40" s="107"/>
      <c r="E40" s="107"/>
      <c r="F40" s="107"/>
      <c r="G40" s="107"/>
      <c r="H40" s="107"/>
      <c r="I40" s="107"/>
      <c r="J40" s="120"/>
    </row>
    <row r="41" spans="2:10" s="23" customFormat="1" ht="18" customHeight="1" thickBot="1">
      <c r="B41" s="53"/>
      <c r="C41" s="54"/>
      <c r="D41" s="54"/>
      <c r="E41" s="54"/>
      <c r="F41" s="54"/>
      <c r="G41" s="54"/>
      <c r="H41" s="54"/>
      <c r="I41" s="54"/>
      <c r="J41" s="56"/>
    </row>
    <row r="42" spans="2:10" s="23" customFormat="1" ht="14.25" customHeight="1" thickTop="1"/>
  </sheetData>
  <mergeCells count="1">
    <mergeCell ref="C22:D2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D3" sqref="D3"/>
    </sheetView>
  </sheetViews>
  <sheetFormatPr defaultRowHeight="15"/>
  <cols>
    <col min="1" max="1" width="5.42578125" style="2" customWidth="1"/>
    <col min="2" max="2" width="31.5703125" customWidth="1"/>
    <col min="3" max="3" width="10.28515625" customWidth="1"/>
    <col min="4" max="4" width="10.42578125" customWidth="1"/>
    <col min="5" max="5" width="9.85546875" style="1" customWidth="1"/>
    <col min="6" max="6" width="11.140625" style="1" customWidth="1"/>
  </cols>
  <sheetData>
    <row r="1" spans="1:6" ht="25.5" customHeight="1">
      <c r="A1" s="123" t="s">
        <v>122</v>
      </c>
      <c r="B1" s="123"/>
    </row>
    <row r="2" spans="1:6" s="5" customFormat="1">
      <c r="A2" s="3"/>
      <c r="B2" s="4" t="s">
        <v>5</v>
      </c>
      <c r="C2" s="4"/>
      <c r="E2" s="6" t="s">
        <v>9</v>
      </c>
      <c r="F2" s="6"/>
    </row>
    <row r="3" spans="1:6" s="5" customFormat="1">
      <c r="A3" s="3"/>
      <c r="B3" s="4" t="s">
        <v>4</v>
      </c>
      <c r="C3" s="4"/>
      <c r="E3" s="6" t="s">
        <v>6</v>
      </c>
      <c r="F3" s="6"/>
    </row>
    <row r="4" spans="1:6" s="5" customFormat="1">
      <c r="A4" s="3"/>
      <c r="B4" s="5" t="s">
        <v>7</v>
      </c>
      <c r="E4" s="6"/>
      <c r="F4" s="6"/>
    </row>
    <row r="5" spans="1:6" s="5" customFormat="1">
      <c r="A5" s="3"/>
      <c r="E5" s="6"/>
      <c r="F5" s="6"/>
    </row>
    <row r="6" spans="1:6" s="13" customFormat="1" ht="27" customHeight="1">
      <c r="A6" s="9" t="s">
        <v>2</v>
      </c>
      <c r="B6" s="10" t="s">
        <v>3</v>
      </c>
      <c r="C6" s="11" t="s">
        <v>8</v>
      </c>
      <c r="D6" s="11" t="s">
        <v>10</v>
      </c>
      <c r="E6" s="22" t="s">
        <v>11</v>
      </c>
      <c r="F6" s="12" t="s">
        <v>1</v>
      </c>
    </row>
    <row r="7" spans="1:6" s="15" customFormat="1" ht="12.75">
      <c r="A7" s="14"/>
      <c r="B7" s="15" t="s">
        <v>12</v>
      </c>
      <c r="E7" s="16"/>
      <c r="F7" s="16">
        <f>SUM(F8:F15)</f>
        <v>0</v>
      </c>
    </row>
    <row r="8" spans="1:6" s="13" customFormat="1" ht="12.75">
      <c r="A8" s="17">
        <v>1</v>
      </c>
      <c r="B8" s="13" t="s">
        <v>14</v>
      </c>
      <c r="C8" s="13" t="s">
        <v>13</v>
      </c>
      <c r="D8" s="13">
        <v>1</v>
      </c>
      <c r="E8" s="18"/>
      <c r="F8" s="18">
        <f>D8*E8</f>
        <v>0</v>
      </c>
    </row>
    <row r="9" spans="1:6" s="13" customFormat="1" ht="12.75">
      <c r="A9" s="17">
        <v>2</v>
      </c>
      <c r="B9" s="13" t="s">
        <v>15</v>
      </c>
      <c r="C9" s="13" t="s">
        <v>13</v>
      </c>
      <c r="D9" s="13">
        <v>1</v>
      </c>
      <c r="E9" s="18"/>
      <c r="F9" s="18">
        <f>D9*E9</f>
        <v>0</v>
      </c>
    </row>
    <row r="10" spans="1:6" s="13" customFormat="1" ht="12.75">
      <c r="A10" s="17">
        <v>3</v>
      </c>
      <c r="B10" s="19" t="s">
        <v>17</v>
      </c>
      <c r="C10" s="19" t="s">
        <v>18</v>
      </c>
      <c r="D10" s="13">
        <v>6.5</v>
      </c>
      <c r="E10" s="18"/>
      <c r="F10" s="18">
        <f t="shared" ref="F10:F15" si="0">D10*E10</f>
        <v>0</v>
      </c>
    </row>
    <row r="11" spans="1:6" s="13" customFormat="1" ht="12.75">
      <c r="A11" s="17">
        <v>4</v>
      </c>
      <c r="B11" s="19" t="s">
        <v>19</v>
      </c>
      <c r="C11" s="19" t="s">
        <v>20</v>
      </c>
      <c r="D11" s="13">
        <v>2</v>
      </c>
      <c r="E11" s="18"/>
      <c r="F11" s="18">
        <f t="shared" si="0"/>
        <v>0</v>
      </c>
    </row>
    <row r="12" spans="1:6" s="13" customFormat="1" ht="12.75">
      <c r="A12" s="17">
        <v>5</v>
      </c>
      <c r="B12" s="19" t="s">
        <v>21</v>
      </c>
      <c r="C12" s="19" t="s">
        <v>22</v>
      </c>
      <c r="D12" s="13">
        <v>2</v>
      </c>
      <c r="E12" s="18"/>
      <c r="F12" s="18">
        <f t="shared" si="0"/>
        <v>0</v>
      </c>
    </row>
    <row r="13" spans="1:6" s="13" customFormat="1" ht="12.75">
      <c r="A13" s="17">
        <v>6</v>
      </c>
      <c r="B13" s="19" t="s">
        <v>23</v>
      </c>
      <c r="C13" s="19" t="s">
        <v>13</v>
      </c>
      <c r="D13" s="13">
        <v>1</v>
      </c>
      <c r="E13" s="18"/>
      <c r="F13" s="18">
        <f t="shared" si="0"/>
        <v>0</v>
      </c>
    </row>
    <row r="14" spans="1:6" s="13" customFormat="1" ht="12.75">
      <c r="A14" s="17">
        <v>7</v>
      </c>
      <c r="B14" s="19" t="s">
        <v>24</v>
      </c>
      <c r="C14" s="19" t="s">
        <v>25</v>
      </c>
      <c r="D14" s="13">
        <v>1</v>
      </c>
      <c r="E14" s="18"/>
      <c r="F14" s="18">
        <f t="shared" si="0"/>
        <v>0</v>
      </c>
    </row>
    <row r="15" spans="1:6" s="13" customFormat="1" ht="12.75">
      <c r="A15" s="17">
        <v>8</v>
      </c>
      <c r="B15" s="19" t="s">
        <v>26</v>
      </c>
      <c r="C15" s="19" t="s">
        <v>25</v>
      </c>
      <c r="D15" s="13">
        <v>1</v>
      </c>
      <c r="E15" s="18"/>
      <c r="F15" s="18">
        <f t="shared" si="0"/>
        <v>0</v>
      </c>
    </row>
    <row r="16" spans="1:6" s="15" customFormat="1" ht="12.75">
      <c r="A16" s="14"/>
      <c r="B16" s="15" t="s">
        <v>16</v>
      </c>
      <c r="E16" s="16"/>
      <c r="F16" s="16">
        <f>SUM(F17:F31)</f>
        <v>0</v>
      </c>
    </row>
    <row r="17" spans="1:6" s="13" customFormat="1" ht="12.75">
      <c r="A17" s="17">
        <v>9</v>
      </c>
      <c r="B17" s="20" t="s">
        <v>27</v>
      </c>
      <c r="C17" s="20" t="s">
        <v>28</v>
      </c>
      <c r="D17" s="13">
        <v>50</v>
      </c>
      <c r="E17" s="18"/>
      <c r="F17" s="18">
        <f>D17*E17</f>
        <v>0</v>
      </c>
    </row>
    <row r="18" spans="1:6" s="13" customFormat="1" ht="12.75">
      <c r="A18" s="17">
        <v>10</v>
      </c>
      <c r="B18" s="20" t="s">
        <v>29</v>
      </c>
      <c r="C18" s="20" t="s">
        <v>28</v>
      </c>
      <c r="D18" s="13">
        <v>35</v>
      </c>
      <c r="E18" s="18"/>
      <c r="F18" s="18">
        <f t="shared" ref="F18:F31" si="1">D18*E18</f>
        <v>0</v>
      </c>
    </row>
    <row r="19" spans="1:6" s="13" customFormat="1" ht="12.75">
      <c r="A19" s="17">
        <v>11</v>
      </c>
      <c r="B19" s="21" t="s">
        <v>30</v>
      </c>
      <c r="C19" s="21" t="s">
        <v>43</v>
      </c>
      <c r="D19" s="13">
        <v>175</v>
      </c>
      <c r="E19" s="18"/>
      <c r="F19" s="18">
        <f t="shared" si="1"/>
        <v>0</v>
      </c>
    </row>
    <row r="20" spans="1:6" s="13" customFormat="1" ht="12.75">
      <c r="A20" s="17">
        <v>12</v>
      </c>
      <c r="B20" s="21" t="s">
        <v>31</v>
      </c>
      <c r="C20" s="21" t="s">
        <v>43</v>
      </c>
      <c r="D20" s="13">
        <v>150</v>
      </c>
      <c r="E20" s="18"/>
      <c r="F20" s="18">
        <f t="shared" si="1"/>
        <v>0</v>
      </c>
    </row>
    <row r="21" spans="1:6" s="13" customFormat="1" ht="12.75">
      <c r="A21" s="17">
        <v>13</v>
      </c>
      <c r="B21" s="21" t="s">
        <v>32</v>
      </c>
      <c r="C21" s="21" t="s">
        <v>43</v>
      </c>
      <c r="D21" s="13">
        <v>20.6</v>
      </c>
      <c r="E21" s="18"/>
      <c r="F21" s="18">
        <f t="shared" si="1"/>
        <v>0</v>
      </c>
    </row>
    <row r="22" spans="1:6" s="13" customFormat="1" ht="12.75">
      <c r="A22" s="17">
        <v>14</v>
      </c>
      <c r="B22" s="21" t="s">
        <v>33</v>
      </c>
      <c r="C22" s="21" t="s">
        <v>43</v>
      </c>
      <c r="D22" s="13">
        <v>150</v>
      </c>
      <c r="E22" s="18"/>
      <c r="F22" s="18">
        <f t="shared" si="1"/>
        <v>0</v>
      </c>
    </row>
    <row r="23" spans="1:6" s="13" customFormat="1" ht="12.75">
      <c r="A23" s="17">
        <v>15</v>
      </c>
      <c r="B23" s="21" t="s">
        <v>34</v>
      </c>
      <c r="C23" s="21" t="s">
        <v>43</v>
      </c>
      <c r="D23" s="13">
        <v>18</v>
      </c>
      <c r="E23" s="18"/>
      <c r="F23" s="18">
        <f t="shared" si="1"/>
        <v>0</v>
      </c>
    </row>
    <row r="24" spans="1:6" s="13" customFormat="1" ht="12.75">
      <c r="A24" s="17">
        <v>16</v>
      </c>
      <c r="B24" s="21" t="s">
        <v>35</v>
      </c>
      <c r="C24" s="21" t="s">
        <v>43</v>
      </c>
      <c r="D24" s="13">
        <v>31.8</v>
      </c>
      <c r="E24" s="18"/>
      <c r="F24" s="18">
        <f t="shared" si="1"/>
        <v>0</v>
      </c>
    </row>
    <row r="25" spans="1:6" s="13" customFormat="1" ht="12.75">
      <c r="A25" s="17">
        <v>17</v>
      </c>
      <c r="B25" s="21" t="s">
        <v>36</v>
      </c>
      <c r="C25" s="21" t="s">
        <v>28</v>
      </c>
      <c r="D25" s="13">
        <v>29</v>
      </c>
      <c r="E25" s="18"/>
      <c r="F25" s="18">
        <f t="shared" si="1"/>
        <v>0</v>
      </c>
    </row>
    <row r="26" spans="1:6" s="13" customFormat="1" ht="12.75">
      <c r="A26" s="17">
        <v>18</v>
      </c>
      <c r="B26" s="21" t="s">
        <v>37</v>
      </c>
      <c r="C26" s="21" t="s">
        <v>28</v>
      </c>
      <c r="D26" s="13">
        <v>52</v>
      </c>
      <c r="E26" s="18"/>
      <c r="F26" s="18">
        <f t="shared" si="1"/>
        <v>0</v>
      </c>
    </row>
    <row r="27" spans="1:6" s="13" customFormat="1" ht="12.75">
      <c r="A27" s="17">
        <v>19</v>
      </c>
      <c r="B27" s="21" t="s">
        <v>38</v>
      </c>
      <c r="C27" s="21" t="s">
        <v>28</v>
      </c>
      <c r="D27" s="13">
        <v>21</v>
      </c>
      <c r="E27" s="18"/>
      <c r="F27" s="18">
        <f t="shared" si="1"/>
        <v>0</v>
      </c>
    </row>
    <row r="28" spans="1:6" s="13" customFormat="1" ht="12.75">
      <c r="A28" s="17">
        <v>20</v>
      </c>
      <c r="B28" s="21" t="s">
        <v>39</v>
      </c>
      <c r="C28" s="21" t="s">
        <v>28</v>
      </c>
      <c r="D28" s="13">
        <v>42</v>
      </c>
      <c r="E28" s="18"/>
      <c r="F28" s="18">
        <f t="shared" si="1"/>
        <v>0</v>
      </c>
    </row>
    <row r="29" spans="1:6" s="13" customFormat="1" ht="12.75">
      <c r="A29" s="17">
        <v>13</v>
      </c>
      <c r="B29" s="21" t="s">
        <v>40</v>
      </c>
      <c r="C29" s="21" t="s">
        <v>13</v>
      </c>
      <c r="D29" s="13">
        <v>1</v>
      </c>
      <c r="E29" s="18"/>
      <c r="F29" s="18">
        <f t="shared" si="1"/>
        <v>0</v>
      </c>
    </row>
    <row r="30" spans="1:6" s="13" customFormat="1" ht="12.75">
      <c r="A30" s="17">
        <v>14</v>
      </c>
      <c r="B30" s="21" t="s">
        <v>41</v>
      </c>
      <c r="C30" s="21" t="s">
        <v>44</v>
      </c>
      <c r="D30" s="13">
        <v>1.5</v>
      </c>
      <c r="E30" s="18"/>
      <c r="F30" s="18">
        <f t="shared" si="1"/>
        <v>0</v>
      </c>
    </row>
    <row r="31" spans="1:6" s="13" customFormat="1" ht="12.75">
      <c r="A31" s="17">
        <v>15</v>
      </c>
      <c r="B31" s="21" t="s">
        <v>42</v>
      </c>
      <c r="C31" s="21" t="s">
        <v>28</v>
      </c>
      <c r="D31" s="13">
        <v>50</v>
      </c>
      <c r="E31" s="18"/>
      <c r="F31" s="18">
        <f t="shared" si="1"/>
        <v>0</v>
      </c>
    </row>
    <row r="32" spans="1:6" s="5" customFormat="1">
      <c r="A32" s="3"/>
      <c r="B32" s="7" t="s">
        <v>0</v>
      </c>
      <c r="C32" s="7"/>
      <c r="D32" s="8"/>
      <c r="E32" s="8"/>
      <c r="F32" s="8">
        <f>F7+F16</f>
        <v>0</v>
      </c>
    </row>
    <row r="33" spans="1:6" s="5" customFormat="1">
      <c r="A33" s="3"/>
      <c r="E33" s="6"/>
      <c r="F33" s="6"/>
    </row>
    <row r="34" spans="1:6" s="5" customFormat="1">
      <c r="A34" s="3"/>
      <c r="E34" s="6"/>
      <c r="F34" s="6"/>
    </row>
    <row r="35" spans="1:6" s="5" customFormat="1">
      <c r="A35" s="3"/>
      <c r="E35" s="6"/>
      <c r="F35" s="6"/>
    </row>
    <row r="36" spans="1:6" s="5" customFormat="1">
      <c r="A36" s="3"/>
      <c r="E36" s="6"/>
      <c r="F36" s="6"/>
    </row>
    <row r="37" spans="1:6" s="5" customFormat="1">
      <c r="A37" s="3"/>
      <c r="E37" s="6"/>
      <c r="F37" s="6"/>
    </row>
  </sheetData>
  <autoFilter ref="B6:F32">
    <filterColumn colId="1"/>
    <filterColumn colId="3"/>
  </autoFilter>
  <mergeCells count="1">
    <mergeCell ref="A1:B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Krycí list</vt:lpstr>
      <vt:lpstr>Rozpočet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miroslav boldiš</cp:lastModifiedBy>
  <cp:lastPrinted>2021-10-14T08:19:46Z</cp:lastPrinted>
  <dcterms:created xsi:type="dcterms:W3CDTF">2021-10-09T17:06:27Z</dcterms:created>
  <dcterms:modified xsi:type="dcterms:W3CDTF">2021-10-14T08:20:09Z</dcterms:modified>
</cp:coreProperties>
</file>